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28" i="1" l="1"/>
  <c r="E34" i="1"/>
  <c r="E37" i="1"/>
  <c r="E19" i="1"/>
  <c r="E22" i="1" s="1"/>
  <c r="E14" i="1"/>
  <c r="F34" i="1"/>
  <c r="F28" i="1"/>
  <c r="F38" i="1" s="1"/>
  <c r="F37" i="1"/>
  <c r="F19" i="1"/>
  <c r="F22" i="1" s="1"/>
  <c r="F42" i="1" s="1"/>
  <c r="F14" i="1"/>
  <c r="E38" i="1" l="1"/>
  <c r="E42" i="1" s="1"/>
  <c r="D28" i="1"/>
  <c r="D37" i="1"/>
  <c r="D34" i="1"/>
  <c r="D19" i="1"/>
  <c r="D22" i="1" s="1"/>
  <c r="D14" i="1"/>
  <c r="D42" i="1" l="1"/>
  <c r="D38" i="1"/>
  <c r="F5" i="2"/>
  <c r="D10" i="2"/>
  <c r="F10" i="2" l="1"/>
  <c r="E10" i="2"/>
  <c r="F6" i="2"/>
  <c r="F7" i="2"/>
  <c r="F8" i="2"/>
  <c r="F9" i="2"/>
  <c r="C28" i="1" l="1"/>
  <c r="B28" i="1"/>
  <c r="C37" i="1"/>
  <c r="B29" i="1"/>
  <c r="B34" i="1" s="1"/>
  <c r="C34" i="1"/>
  <c r="B19" i="1"/>
  <c r="B22" i="1" s="1"/>
  <c r="C18" i="1"/>
  <c r="C17" i="1"/>
  <c r="B14" i="1"/>
  <c r="C14" i="1"/>
  <c r="B42" i="1" l="1"/>
  <c r="B38" i="1"/>
  <c r="C38" i="1"/>
  <c r="C19" i="1"/>
  <c r="C22" i="1" l="1"/>
  <c r="C42" i="1" l="1"/>
</calcChain>
</file>

<file path=xl/sharedStrings.xml><?xml version="1.0" encoding="utf-8"?>
<sst xmlns="http://schemas.openxmlformats.org/spreadsheetml/2006/main" count="49" uniqueCount="49">
  <si>
    <t>Önkormányzati hivatal működésének támogatása</t>
  </si>
  <si>
    <t>Zöldterület-gazdálkodással kapcsolatos feladatok ellátásának támogatása</t>
  </si>
  <si>
    <t>Közvilágítás fenntartásának támogatása</t>
  </si>
  <si>
    <t>Köztemető fenntartásával kapcsolatos feladatok támogatása</t>
  </si>
  <si>
    <t>Közutak fenntartásának támogatása</t>
  </si>
  <si>
    <t>Nem közművel összegyűjtött háztartási szennyvíz ártalmatlanítása</t>
  </si>
  <si>
    <t>Egyéb kötelező önkormányzati feladatok támogatása</t>
  </si>
  <si>
    <t>Óvodapedadógusok bértámogatása</t>
  </si>
  <si>
    <t>Óvodaműködtetési támogatás</t>
  </si>
  <si>
    <t>Egyes szociális és gyermekjóléti feladatok támogatása</t>
  </si>
  <si>
    <t>Települési önkormányzatok köznevelési feladatainak egyéb támogatása - Köznevelési intézmények kiegészítő támogatása</t>
  </si>
  <si>
    <t>Lakott külterülettel kapcsolatos feladatok támogatása</t>
  </si>
  <si>
    <t>Üdülőhelyi feladatok támogatása</t>
  </si>
  <si>
    <t>Óvodai feladatok támogatása</t>
  </si>
  <si>
    <t>Család és gyermekjóléti szolgálat</t>
  </si>
  <si>
    <t>Szociális étkezés</t>
  </si>
  <si>
    <t>Nappali ellátás</t>
  </si>
  <si>
    <t>Szakmai dolgozók bértámogatása</t>
  </si>
  <si>
    <t>Intézményüzemeltetés támogatása</t>
  </si>
  <si>
    <t>A finanszírozás szempontjából elismert dolgozók bértámogatása</t>
  </si>
  <si>
    <t>Gyermekétkeztetés üzemeltetési támogatása</t>
  </si>
  <si>
    <t>Rászoruló gyermekek szünideji étkezésének támogatása</t>
  </si>
  <si>
    <t>Gyermekétkeztetés támogatása</t>
  </si>
  <si>
    <t>Kiegészítő támogatás az óvodapedagógusok minősítéséből adódótöbbletkiadáshoz</t>
  </si>
  <si>
    <t>Intézmény megnevezése</t>
  </si>
  <si>
    <t>2016. évi állami támogatás</t>
  </si>
  <si>
    <t>Intézményfinanszírozás</t>
  </si>
  <si>
    <t>Varázserdő Óvoda</t>
  </si>
  <si>
    <t>Önkormányzat hozzájárulása</t>
  </si>
  <si>
    <t>Ezer forintban!</t>
  </si>
  <si>
    <t>Iskolaüzemeltetés</t>
  </si>
  <si>
    <t>Gondozási Központ</t>
  </si>
  <si>
    <t>Polgármesteri Hivatal</t>
  </si>
  <si>
    <t>KÉSZ Kft.</t>
  </si>
  <si>
    <t>Összesen:</t>
  </si>
  <si>
    <t>2016. évi költségvetéshez kimutatás az Önkormányzati intézmények finanszírozásáról</t>
  </si>
  <si>
    <t>2015. évi intézmény finanszírozás</t>
  </si>
  <si>
    <t>Házi segítségnyújtás - szociális segítés</t>
  </si>
  <si>
    <t>Házi segítségnyújtás - személyi gondozás</t>
  </si>
  <si>
    <t>2015 -2019. évi állami támogatások összehasonlítása</t>
  </si>
  <si>
    <t>Polgármesteri illetmény támogatása</t>
  </si>
  <si>
    <t>Iparűzési adóerő-képesség miatt állami támogatás csökkenés - beszámítás (tájékoztató adat)</t>
  </si>
  <si>
    <t>A települési önkormányzatok szociális szakosított ellátási feladatok tám.</t>
  </si>
  <si>
    <t>Helyi önk működési támogatása összesen:</t>
  </si>
  <si>
    <t>Települési önkormányzatok köznevelési feladatainak  támogatása összesen:</t>
  </si>
  <si>
    <t>A települési önkormányzatok szociáis gyermekjóléti és gyermekétkeztetés feladatainak támogatása összesen:</t>
  </si>
  <si>
    <t>Települési önkormányzatok kulturális feladatainak támogatása összesen:</t>
  </si>
  <si>
    <t>Állami támogatás összesen:</t>
  </si>
  <si>
    <t>Települési önkormányzatok szociális feladatainak egyéb támogatása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</si>
</sst>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0" fontId="0" fillId="2" borderId="0" xfId="0" applyFill="1"/>
    <xf numFmtId="3" fontId="0" fillId="2" borderId="0" xfId="0" applyNumberFormat="1" applyFill="1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ont="1"/>
    <xf numFmtId="3" fontId="0" fillId="0" borderId="0" xfId="0" applyNumberFormat="1" applyFon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3" borderId="0" xfId="0" applyFill="1"/>
    <xf numFmtId="3" fontId="0" fillId="3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A25" sqref="A25"/>
    </sheetView>
  </sheetViews>
  <sheetFormatPr defaultRowHeight="15" x14ac:dyDescent="0.25"/>
  <cols>
    <col min="1" max="1" width="111.85546875" bestFit="1" customWidth="1"/>
    <col min="2" max="2" width="12.28515625" style="1" bestFit="1" customWidth="1"/>
    <col min="3" max="3" width="10.85546875" style="1" bestFit="1" customWidth="1"/>
    <col min="4" max="4" width="11.5703125" style="1" bestFit="1" customWidth="1"/>
    <col min="5" max="6" width="10.85546875" style="1" bestFit="1" customWidth="1"/>
  </cols>
  <sheetData>
    <row r="1" spans="1:6" x14ac:dyDescent="0.25">
      <c r="A1" s="20" t="s">
        <v>39</v>
      </c>
      <c r="B1" s="20"/>
      <c r="C1" s="20"/>
    </row>
    <row r="2" spans="1:6" x14ac:dyDescent="0.25">
      <c r="B2" s="17">
        <v>2015</v>
      </c>
      <c r="C2" s="17">
        <v>2016</v>
      </c>
      <c r="D2" s="17">
        <v>2017</v>
      </c>
      <c r="E2" s="1">
        <v>2018</v>
      </c>
      <c r="F2" s="1">
        <v>2019</v>
      </c>
    </row>
    <row r="4" spans="1:6" x14ac:dyDescent="0.25">
      <c r="A4" t="s">
        <v>0</v>
      </c>
      <c r="B4" s="1">
        <v>71673000</v>
      </c>
      <c r="C4" s="1">
        <v>73051000</v>
      </c>
      <c r="D4" s="1">
        <v>72867800</v>
      </c>
      <c r="E4" s="1">
        <v>72684600</v>
      </c>
      <c r="F4" s="1">
        <v>72180800</v>
      </c>
    </row>
    <row r="5" spans="1:6" x14ac:dyDescent="0.25">
      <c r="A5" t="s">
        <v>1</v>
      </c>
      <c r="B5" s="1">
        <v>7579000</v>
      </c>
      <c r="C5" s="1">
        <v>4606847</v>
      </c>
      <c r="D5" s="1">
        <v>7579770</v>
      </c>
      <c r="E5" s="1">
        <v>7579770</v>
      </c>
      <c r="F5" s="1">
        <v>6754116</v>
      </c>
    </row>
    <row r="6" spans="1:6" x14ac:dyDescent="0.25">
      <c r="A6" t="s">
        <v>2</v>
      </c>
      <c r="B6" s="1">
        <v>13728000</v>
      </c>
      <c r="C6" s="1">
        <v>13728000</v>
      </c>
      <c r="D6" s="1">
        <v>13728000</v>
      </c>
      <c r="E6" s="1">
        <v>13728000</v>
      </c>
      <c r="F6" s="1">
        <v>13728000</v>
      </c>
    </row>
    <row r="7" spans="1:6" x14ac:dyDescent="0.25">
      <c r="A7" t="s">
        <v>3</v>
      </c>
      <c r="B7" s="1">
        <v>100000</v>
      </c>
      <c r="C7" s="1">
        <v>0</v>
      </c>
      <c r="D7" s="1">
        <v>479700</v>
      </c>
      <c r="E7" s="1">
        <v>0</v>
      </c>
      <c r="F7" s="1">
        <v>1076424</v>
      </c>
    </row>
    <row r="8" spans="1:6" x14ac:dyDescent="0.25">
      <c r="A8" t="s">
        <v>4</v>
      </c>
      <c r="B8" s="1">
        <v>6117650</v>
      </c>
      <c r="C8" s="1">
        <v>6117650</v>
      </c>
      <c r="D8" s="1">
        <v>6117650</v>
      </c>
      <c r="E8" s="1">
        <v>6117650</v>
      </c>
      <c r="F8" s="1">
        <v>6117650</v>
      </c>
    </row>
    <row r="9" spans="1:6" x14ac:dyDescent="0.25">
      <c r="A9" t="s">
        <v>5</v>
      </c>
      <c r="B9" s="1">
        <v>62500</v>
      </c>
      <c r="C9" s="1">
        <v>48600</v>
      </c>
      <c r="D9" s="1">
        <v>30700</v>
      </c>
      <c r="E9" s="1">
        <v>12100</v>
      </c>
      <c r="F9" s="1">
        <v>8100</v>
      </c>
    </row>
    <row r="10" spans="1:6" x14ac:dyDescent="0.25">
      <c r="A10" t="s">
        <v>6</v>
      </c>
      <c r="B10" s="1">
        <v>4677026</v>
      </c>
      <c r="C10" s="9">
        <v>0</v>
      </c>
      <c r="D10" s="1">
        <v>700372</v>
      </c>
      <c r="E10" s="1">
        <v>641420</v>
      </c>
      <c r="F10" s="1">
        <v>0</v>
      </c>
    </row>
    <row r="11" spans="1:6" x14ac:dyDescent="0.25">
      <c r="A11" t="s">
        <v>11</v>
      </c>
      <c r="B11" s="1">
        <v>464100</v>
      </c>
      <c r="C11" s="9">
        <v>0</v>
      </c>
      <c r="D11" s="1">
        <v>459000</v>
      </c>
      <c r="E11" s="1">
        <v>430950</v>
      </c>
      <c r="F11" s="1">
        <v>0</v>
      </c>
    </row>
    <row r="12" spans="1:6" x14ac:dyDescent="0.25">
      <c r="A12" t="s">
        <v>40</v>
      </c>
      <c r="C12" s="9"/>
      <c r="E12" s="1">
        <v>1041000</v>
      </c>
      <c r="F12" s="1">
        <v>972400</v>
      </c>
    </row>
    <row r="13" spans="1:6" x14ac:dyDescent="0.25">
      <c r="A13" t="s">
        <v>12</v>
      </c>
      <c r="C13" s="1">
        <v>13950</v>
      </c>
      <c r="D13" s="1">
        <v>2000</v>
      </c>
      <c r="E13" s="1">
        <v>3600</v>
      </c>
      <c r="F13" s="1">
        <v>5200</v>
      </c>
    </row>
    <row r="14" spans="1:6" s="10" customFormat="1" x14ac:dyDescent="0.25">
      <c r="A14" s="4" t="s">
        <v>43</v>
      </c>
      <c r="B14" s="5">
        <f>SUM(B4:B13)</f>
        <v>104401276</v>
      </c>
      <c r="C14" s="5">
        <f>SUM(C4:C13)</f>
        <v>97566047</v>
      </c>
      <c r="D14" s="5">
        <f>SUM(D4:D13)</f>
        <v>101964992</v>
      </c>
      <c r="E14" s="5">
        <f>SUM(E4:E13)</f>
        <v>102239090</v>
      </c>
      <c r="F14" s="5">
        <f>SUM(F4:F13)</f>
        <v>100842690</v>
      </c>
    </row>
    <row r="15" spans="1:6" x14ac:dyDescent="0.25">
      <c r="A15" t="s">
        <v>41</v>
      </c>
      <c r="B15" s="1">
        <v>-5369674</v>
      </c>
      <c r="C15" s="1">
        <v>-13365673</v>
      </c>
      <c r="D15" s="1">
        <v>-9178928</v>
      </c>
      <c r="E15" s="1">
        <v>-9178480</v>
      </c>
      <c r="F15" s="1">
        <v>-10931754</v>
      </c>
    </row>
    <row r="17" spans="1:6" x14ac:dyDescent="0.25">
      <c r="A17" t="s">
        <v>7</v>
      </c>
      <c r="B17" s="1">
        <v>60298000</v>
      </c>
      <c r="C17" s="1">
        <f>33315200+10800000+14934400+5400000+364000</f>
        <v>64813600</v>
      </c>
      <c r="D17" s="1">
        <v>59768114</v>
      </c>
      <c r="E17" s="1">
        <v>62709300</v>
      </c>
      <c r="F17" s="1">
        <v>64434300</v>
      </c>
    </row>
    <row r="18" spans="1:6" x14ac:dyDescent="0.25">
      <c r="A18" t="s">
        <v>8</v>
      </c>
      <c r="B18" s="1">
        <v>8143000</v>
      </c>
      <c r="C18" s="1">
        <f>6666667+3040000</f>
        <v>9706667</v>
      </c>
      <c r="D18" s="1">
        <v>8632966</v>
      </c>
      <c r="E18" s="1">
        <v>8442334</v>
      </c>
      <c r="F18" s="1">
        <v>10811400</v>
      </c>
    </row>
    <row r="19" spans="1:6" s="2" customFormat="1" x14ac:dyDescent="0.25">
      <c r="A19" s="2" t="s">
        <v>13</v>
      </c>
      <c r="B19" s="3">
        <f>SUM(B17:B18)</f>
        <v>68441000</v>
      </c>
      <c r="C19" s="3">
        <f>SUM(C17:C18)</f>
        <v>74520267</v>
      </c>
      <c r="D19" s="3">
        <f>SUM(D17:D18)</f>
        <v>68401080</v>
      </c>
      <c r="E19" s="3">
        <f>SUM(E17:E18)</f>
        <v>71151634</v>
      </c>
      <c r="F19" s="3">
        <f>SUM(F17:F18)</f>
        <v>75245700</v>
      </c>
    </row>
    <row r="20" spans="1:6" s="2" customFormat="1" x14ac:dyDescent="0.25">
      <c r="A20" s="2" t="s">
        <v>10</v>
      </c>
      <c r="B20" s="3">
        <v>2346500</v>
      </c>
      <c r="C20" s="3">
        <v>2346500</v>
      </c>
      <c r="D20" s="3"/>
      <c r="E20" s="3"/>
      <c r="F20" s="3"/>
    </row>
    <row r="21" spans="1:6" s="2" customFormat="1" x14ac:dyDescent="0.25">
      <c r="A21" s="2" t="s">
        <v>23</v>
      </c>
      <c r="B21" s="3"/>
      <c r="C21" s="3">
        <v>704000</v>
      </c>
      <c r="D21" s="13">
        <v>837800</v>
      </c>
      <c r="E21" s="3">
        <v>1169584</v>
      </c>
      <c r="F21" s="3">
        <v>1190100</v>
      </c>
    </row>
    <row r="22" spans="1:6" s="10" customFormat="1" x14ac:dyDescent="0.25">
      <c r="A22" s="4" t="s">
        <v>44</v>
      </c>
      <c r="B22" s="5">
        <f>SUM(B19:B20)</f>
        <v>70787500</v>
      </c>
      <c r="C22" s="5">
        <f>C19+C20+C21</f>
        <v>77570767</v>
      </c>
      <c r="D22" s="5">
        <f>SUM(D19:D21)</f>
        <v>69238880</v>
      </c>
      <c r="E22" s="5">
        <f>SUM(E19:E21)</f>
        <v>72321218</v>
      </c>
      <c r="F22" s="5">
        <f>SUM(F19:F21)</f>
        <v>76435800</v>
      </c>
    </row>
    <row r="24" spans="1:6" s="10" customFormat="1" x14ac:dyDescent="0.25">
      <c r="A24" s="4" t="s">
        <v>48</v>
      </c>
      <c r="B24" s="5">
        <v>20633420</v>
      </c>
      <c r="C24" s="5">
        <v>26983443</v>
      </c>
      <c r="D24" s="5">
        <v>33043000</v>
      </c>
      <c r="E24" s="5">
        <v>33238000</v>
      </c>
      <c r="F24" s="5">
        <v>22332135</v>
      </c>
    </row>
    <row r="25" spans="1:6" x14ac:dyDescent="0.25">
      <c r="A25" t="s">
        <v>19</v>
      </c>
      <c r="B25" s="1">
        <v>14426880</v>
      </c>
      <c r="C25" s="1">
        <v>14067840</v>
      </c>
      <c r="D25" s="1">
        <v>12599040</v>
      </c>
      <c r="E25" s="1">
        <v>13870000</v>
      </c>
      <c r="F25" s="1">
        <v>13870000</v>
      </c>
    </row>
    <row r="26" spans="1:6" x14ac:dyDescent="0.25">
      <c r="A26" s="12" t="s">
        <v>20</v>
      </c>
      <c r="B26" s="13">
        <v>30776363</v>
      </c>
      <c r="C26" s="13">
        <v>31477203</v>
      </c>
      <c r="D26" s="1">
        <v>20269878</v>
      </c>
      <c r="E26" s="1">
        <v>19336591</v>
      </c>
      <c r="F26" s="1">
        <v>21910825</v>
      </c>
    </row>
    <row r="27" spans="1:6" x14ac:dyDescent="0.25">
      <c r="A27" t="s">
        <v>21</v>
      </c>
      <c r="C27" s="1">
        <v>1728240</v>
      </c>
      <c r="D27" s="1">
        <v>767220</v>
      </c>
      <c r="E27" s="1">
        <v>357960</v>
      </c>
      <c r="F27" s="1">
        <v>357960</v>
      </c>
    </row>
    <row r="28" spans="1:6" s="10" customFormat="1" x14ac:dyDescent="0.25">
      <c r="A28" s="10" t="s">
        <v>22</v>
      </c>
      <c r="B28" s="11">
        <f>SUM(B25:B26)</f>
        <v>45203243</v>
      </c>
      <c r="C28" s="11">
        <f>SUM(C25:C27)</f>
        <v>47273283</v>
      </c>
      <c r="D28" s="11">
        <f>SUM(D25:D27)</f>
        <v>33636138</v>
      </c>
      <c r="E28" s="11">
        <f>SUM(E25:E27)</f>
        <v>33564551</v>
      </c>
      <c r="F28" s="11">
        <f>SUM(F25:F27)</f>
        <v>36138785</v>
      </c>
    </row>
    <row r="29" spans="1:6" x14ac:dyDescent="0.25">
      <c r="A29" t="s">
        <v>14</v>
      </c>
      <c r="B29" s="1">
        <f>1469795+1469795</f>
        <v>2939590</v>
      </c>
      <c r="C29" s="1">
        <v>3000000</v>
      </c>
      <c r="D29" s="1">
        <v>3000000</v>
      </c>
      <c r="E29" s="1">
        <v>3400000</v>
      </c>
      <c r="F29" s="1">
        <v>3400000</v>
      </c>
    </row>
    <row r="30" spans="1:6" x14ac:dyDescent="0.25">
      <c r="A30" t="s">
        <v>15</v>
      </c>
      <c r="B30" s="1">
        <v>6144960</v>
      </c>
      <c r="C30" s="1">
        <v>6144960</v>
      </c>
      <c r="D30" s="1">
        <v>4927040</v>
      </c>
      <c r="E30" s="1">
        <v>3100160</v>
      </c>
      <c r="F30" s="1">
        <v>2269760</v>
      </c>
    </row>
    <row r="31" spans="1:6" x14ac:dyDescent="0.25">
      <c r="A31" t="s">
        <v>37</v>
      </c>
      <c r="B31" s="1">
        <v>4205000</v>
      </c>
      <c r="C31" s="1">
        <v>4205000</v>
      </c>
      <c r="D31" s="1">
        <v>225000</v>
      </c>
      <c r="E31" s="1">
        <v>175000</v>
      </c>
      <c r="F31" s="1">
        <v>75000</v>
      </c>
    </row>
    <row r="32" spans="1:6" x14ac:dyDescent="0.25">
      <c r="A32" t="s">
        <v>38</v>
      </c>
      <c r="D32" s="1">
        <v>3570000</v>
      </c>
      <c r="E32" s="1">
        <v>5610000</v>
      </c>
      <c r="F32" s="1">
        <v>5610000</v>
      </c>
    </row>
    <row r="33" spans="1:6" x14ac:dyDescent="0.25">
      <c r="A33" t="s">
        <v>16</v>
      </c>
      <c r="B33" s="1">
        <v>2398000</v>
      </c>
      <c r="C33" s="1">
        <v>2398000</v>
      </c>
      <c r="D33" s="1">
        <v>1962000</v>
      </c>
      <c r="E33" s="1">
        <v>1853000</v>
      </c>
      <c r="F33" s="1">
        <v>1635000</v>
      </c>
    </row>
    <row r="34" spans="1:6" s="8" customFormat="1" x14ac:dyDescent="0.25">
      <c r="A34" s="10" t="s">
        <v>9</v>
      </c>
      <c r="B34" s="11">
        <f>SUM(B29:B33)</f>
        <v>15687550</v>
      </c>
      <c r="C34" s="11">
        <f>SUM(C29:C33)</f>
        <v>15747960</v>
      </c>
      <c r="D34" s="11">
        <f>SUM(D29:D33)</f>
        <v>13684040</v>
      </c>
      <c r="E34" s="11">
        <f>SUM(E29:E33)</f>
        <v>14138160</v>
      </c>
      <c r="F34" s="11">
        <f>SUM(F29:F33)</f>
        <v>12989760</v>
      </c>
    </row>
    <row r="35" spans="1:6" s="8" customFormat="1" x14ac:dyDescent="0.25">
      <c r="A35" s="8" t="s">
        <v>17</v>
      </c>
      <c r="B35" s="9">
        <v>20848320</v>
      </c>
      <c r="C35" s="9">
        <v>20848320</v>
      </c>
      <c r="D35" s="9">
        <v>20848320</v>
      </c>
      <c r="E35" s="9">
        <v>22784000</v>
      </c>
      <c r="F35" s="9">
        <v>22784000</v>
      </c>
    </row>
    <row r="36" spans="1:6" s="8" customFormat="1" x14ac:dyDescent="0.25">
      <c r="A36" s="8" t="s">
        <v>18</v>
      </c>
      <c r="B36" s="9">
        <v>9898000</v>
      </c>
      <c r="C36" s="9">
        <v>11336000</v>
      </c>
      <c r="D36" s="9">
        <v>12108000</v>
      </c>
      <c r="E36" s="9">
        <v>12046000</v>
      </c>
      <c r="F36" s="9">
        <v>13181000</v>
      </c>
    </row>
    <row r="37" spans="1:6" s="8" customFormat="1" x14ac:dyDescent="0.25">
      <c r="A37" s="10" t="s">
        <v>42</v>
      </c>
      <c r="B37" s="11">
        <v>30746000</v>
      </c>
      <c r="C37" s="11">
        <f>SUM(C35:C36)</f>
        <v>32184320</v>
      </c>
      <c r="D37" s="11">
        <f>SUM(D35:D36)</f>
        <v>32956320</v>
      </c>
      <c r="E37" s="11">
        <f>SUM(E35:E36)</f>
        <v>34830000</v>
      </c>
      <c r="F37" s="11">
        <f>SUM(F35:F36)</f>
        <v>35965000</v>
      </c>
    </row>
    <row r="38" spans="1:6" s="8" customFormat="1" x14ac:dyDescent="0.25">
      <c r="A38" s="6" t="s">
        <v>45</v>
      </c>
      <c r="B38" s="7">
        <f>B28+B34+B37</f>
        <v>91636793</v>
      </c>
      <c r="C38" s="7">
        <f>C28+C34+C37</f>
        <v>95205563</v>
      </c>
      <c r="D38" s="7">
        <f>D28+D34+D37</f>
        <v>80276498</v>
      </c>
      <c r="E38" s="7">
        <f t="shared" ref="E38:F38" si="0">E28+E34+E37</f>
        <v>82532711</v>
      </c>
      <c r="F38" s="7">
        <f t="shared" si="0"/>
        <v>85093545</v>
      </c>
    </row>
    <row r="39" spans="1:6" s="8" customFormat="1" x14ac:dyDescent="0.25">
      <c r="B39" s="9"/>
      <c r="C39" s="9"/>
      <c r="D39" s="9"/>
      <c r="E39" s="9"/>
      <c r="F39" s="9"/>
    </row>
    <row r="40" spans="1:6" s="8" customFormat="1" x14ac:dyDescent="0.25">
      <c r="A40" s="6" t="s">
        <v>46</v>
      </c>
      <c r="B40" s="7">
        <v>4242000</v>
      </c>
      <c r="C40" s="7">
        <v>4197480</v>
      </c>
      <c r="D40" s="7">
        <v>4171260</v>
      </c>
      <c r="E40" s="7">
        <v>4400770</v>
      </c>
      <c r="F40" s="7">
        <v>4343900</v>
      </c>
    </row>
    <row r="42" spans="1:6" x14ac:dyDescent="0.25">
      <c r="A42" s="18" t="s">
        <v>47</v>
      </c>
      <c r="B42" s="19">
        <f>B14+B22+B38+B40+B24</f>
        <v>291700989</v>
      </c>
      <c r="C42" s="19">
        <f t="shared" ref="C42" si="1">C14+C22+C38+C40+C24</f>
        <v>301523300</v>
      </c>
      <c r="D42" s="19">
        <f>D14+D22+D38+D40+D24</f>
        <v>288694630</v>
      </c>
      <c r="E42" s="19">
        <f t="shared" ref="E42" si="2">E14+E22+E38+E40+E24</f>
        <v>294731789</v>
      </c>
      <c r="F42" s="19">
        <f>F14+F22+F38+F40+F24</f>
        <v>289048070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D30" sqref="D30"/>
    </sheetView>
  </sheetViews>
  <sheetFormatPr defaultRowHeight="15" x14ac:dyDescent="0.25"/>
  <cols>
    <col min="2" max="2" width="23.5703125" bestFit="1" customWidth="1"/>
    <col min="3" max="3" width="24.5703125" style="1" bestFit="1" customWidth="1"/>
    <col min="4" max="4" width="31" style="1" bestFit="1" customWidth="1"/>
    <col min="5" max="5" width="22.140625" style="1" bestFit="1" customWidth="1"/>
    <col min="6" max="6" width="27.42578125" style="1" bestFit="1" customWidth="1"/>
    <col min="7" max="7" width="31" bestFit="1" customWidth="1"/>
  </cols>
  <sheetData>
    <row r="1" spans="1:7" s="1" customFormat="1" ht="51" customHeight="1" x14ac:dyDescent="0.25">
      <c r="A1" s="22" t="s">
        <v>35</v>
      </c>
      <c r="B1" s="22"/>
      <c r="C1" s="22"/>
      <c r="D1" s="22"/>
      <c r="E1" s="22"/>
      <c r="F1" s="22"/>
      <c r="G1" s="22"/>
    </row>
    <row r="3" spans="1:7" x14ac:dyDescent="0.25">
      <c r="B3" t="s">
        <v>24</v>
      </c>
      <c r="C3" s="1" t="s">
        <v>25</v>
      </c>
      <c r="D3" s="1" t="s">
        <v>36</v>
      </c>
      <c r="E3" s="1" t="s">
        <v>26</v>
      </c>
      <c r="F3" s="1" t="s">
        <v>28</v>
      </c>
    </row>
    <row r="4" spans="1:7" x14ac:dyDescent="0.25">
      <c r="C4" s="21" t="s">
        <v>29</v>
      </c>
      <c r="D4" s="21"/>
      <c r="E4" s="21"/>
      <c r="F4" s="21"/>
    </row>
    <row r="5" spans="1:7" x14ac:dyDescent="0.25">
      <c r="B5" t="s">
        <v>27</v>
      </c>
      <c r="C5" s="14">
        <v>75224</v>
      </c>
      <c r="D5" s="14">
        <v>81252</v>
      </c>
      <c r="E5" s="14">
        <v>98515</v>
      </c>
      <c r="F5" s="14">
        <f>E5-C5</f>
        <v>23291</v>
      </c>
    </row>
    <row r="6" spans="1:7" x14ac:dyDescent="0.25">
      <c r="B6" t="s">
        <v>30</v>
      </c>
      <c r="C6" s="14">
        <v>2347</v>
      </c>
      <c r="D6" s="14">
        <v>19414</v>
      </c>
      <c r="E6" s="14">
        <v>23491</v>
      </c>
      <c r="F6" s="14">
        <f t="shared" ref="F6:F9" si="0">E6-C6</f>
        <v>21144</v>
      </c>
    </row>
    <row r="7" spans="1:7" x14ac:dyDescent="0.25">
      <c r="B7" t="s">
        <v>31</v>
      </c>
      <c r="C7" s="14">
        <v>74916</v>
      </c>
      <c r="D7" s="14">
        <v>94131</v>
      </c>
      <c r="E7" s="14">
        <v>110119</v>
      </c>
      <c r="F7" s="14">
        <f t="shared" si="0"/>
        <v>35203</v>
      </c>
    </row>
    <row r="8" spans="1:7" x14ac:dyDescent="0.25">
      <c r="B8" t="s">
        <v>32</v>
      </c>
      <c r="C8" s="14">
        <v>73051</v>
      </c>
      <c r="D8" s="14">
        <v>71460</v>
      </c>
      <c r="E8" s="14">
        <v>83189</v>
      </c>
      <c r="F8" s="14">
        <f t="shared" si="0"/>
        <v>10138</v>
      </c>
    </row>
    <row r="9" spans="1:7" x14ac:dyDescent="0.25">
      <c r="B9" t="s">
        <v>33</v>
      </c>
      <c r="C9" s="14">
        <v>4197</v>
      </c>
      <c r="D9" s="14">
        <v>50497</v>
      </c>
      <c r="E9" s="14">
        <v>36351</v>
      </c>
      <c r="F9" s="14">
        <f t="shared" si="0"/>
        <v>32154</v>
      </c>
    </row>
    <row r="10" spans="1:7" s="2" customFormat="1" x14ac:dyDescent="0.25">
      <c r="B10" s="2" t="s">
        <v>34</v>
      </c>
      <c r="C10" s="3"/>
      <c r="D10" s="16">
        <f>SUM(D5:D9)</f>
        <v>316754</v>
      </c>
      <c r="E10" s="15">
        <f>SUM(E5:E9)</f>
        <v>351665</v>
      </c>
      <c r="F10" s="15">
        <f>SUM(F5:F9)</f>
        <v>121930</v>
      </c>
    </row>
  </sheetData>
  <mergeCells count="2">
    <mergeCell ref="C4:F4"/>
    <mergeCell ref="A1:G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Sulczné Zsuzsa</dc:creator>
  <cp:lastModifiedBy>Dr. Kormányos László</cp:lastModifiedBy>
  <cp:lastPrinted>2019-01-10T07:59:34Z</cp:lastPrinted>
  <dcterms:created xsi:type="dcterms:W3CDTF">2016-01-04T07:34:47Z</dcterms:created>
  <dcterms:modified xsi:type="dcterms:W3CDTF">2019-01-25T16:13:50Z</dcterms:modified>
</cp:coreProperties>
</file>